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Sheet1!$B$7:$U$18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<sst xmlns="http://schemas.openxmlformats.org/spreadsheetml/2006/main" count="103" uniqueCount="69">
  <si>
    <t>序号</t>
  </si>
  <si>
    <t>姓名</t>
  </si>
  <si>
    <t>学号</t>
  </si>
  <si>
    <t>专业</t>
  </si>
  <si>
    <t>博士生/硕士生</t>
  </si>
  <si>
    <t>科研成果（45%）</t>
  </si>
  <si>
    <t>科研成果分</t>
  </si>
  <si>
    <t>项目（20%）</t>
  </si>
  <si>
    <t>项目分</t>
  </si>
  <si>
    <t>实践（35%）</t>
  </si>
  <si>
    <t>实践分</t>
  </si>
  <si>
    <t>总分</t>
  </si>
  <si>
    <t>备注</t>
  </si>
  <si>
    <t>是否入选</t>
  </si>
  <si>
    <t>论文（含会议论文）</t>
  </si>
  <si>
    <t>专著</t>
  </si>
  <si>
    <t>咨询报告</t>
  </si>
  <si>
    <t>专利</t>
  </si>
  <si>
    <t>软件著作权</t>
  </si>
  <si>
    <t>科研获奖</t>
  </si>
  <si>
    <t>科研项目</t>
  </si>
  <si>
    <t>教改项目</t>
  </si>
  <si>
    <t>竞赛</t>
  </si>
  <si>
    <t>案例库</t>
  </si>
  <si>
    <t>创业</t>
  </si>
  <si>
    <t>重要活动</t>
  </si>
  <si>
    <t>陈瑞昕</t>
  </si>
  <si>
    <t>202213801001</t>
  </si>
  <si>
    <t>管理科学与工程</t>
  </si>
  <si>
    <t>博士生</t>
  </si>
  <si>
    <t>是</t>
  </si>
  <si>
    <t>乔正然</t>
  </si>
  <si>
    <t>202213801005</t>
  </si>
  <si>
    <t>李时雨</t>
  </si>
  <si>
    <t>202213812003</t>
  </si>
  <si>
    <t>理论经济学</t>
  </si>
  <si>
    <t>江雪</t>
  </si>
  <si>
    <t>202213812002</t>
  </si>
  <si>
    <t>雷彤</t>
  </si>
  <si>
    <t>202221609018</t>
  </si>
  <si>
    <t>工业工程与管理</t>
  </si>
  <si>
    <t>硕士生</t>
  </si>
  <si>
    <t>马思宁</t>
  </si>
  <si>
    <t>202223801017</t>
  </si>
  <si>
    <t>李晓峰</t>
  </si>
  <si>
    <t>202221609022</t>
  </si>
  <si>
    <t>刘田雨</t>
  </si>
  <si>
    <t>202223801014</t>
  </si>
  <si>
    <t>刘小敏</t>
  </si>
  <si>
    <t>202221610022</t>
  </si>
  <si>
    <t>物流工程与管理</t>
  </si>
  <si>
    <t>原亚丽</t>
  </si>
  <si>
    <t>202223801021</t>
  </si>
  <si>
    <t>任香蒲</t>
  </si>
  <si>
    <t>202221601003</t>
  </si>
  <si>
    <t>经济史</t>
  </si>
  <si>
    <t>王高开</t>
  </si>
  <si>
    <t>202223809024</t>
  </si>
  <si>
    <t>图书情报</t>
  </si>
  <si>
    <t>王雪慧</t>
  </si>
  <si>
    <t>202221610034</t>
  </si>
  <si>
    <t>袁润龙</t>
  </si>
  <si>
    <t>202221601006</t>
  </si>
  <si>
    <t>汤渠艺</t>
  </si>
  <si>
    <t>202321601002</t>
  </si>
  <si>
    <t>马林源</t>
  </si>
  <si>
    <t>202223801016</t>
  </si>
  <si>
    <t>段逸华</t>
  </si>
  <si>
    <t>202221609005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</si>
</sst>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14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20" fillId="10" borderId="6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1" xfId="0" applyBorder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2" borderId="2" xfId="0" applyFill="1" applyBorder="1"/>
    <xf numFmtId="0" fontId="0" fillId="2" borderId="1" xfId="0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3"/>
  <sheetViews>
    <sheetView tabSelected="1" zoomScale="115" zoomScaleNormal="115" workbookViewId="0">
      <selection activeCell="H20" sqref="H20"/>
    </sheetView>
  </sheetViews>
  <sheetFormatPr defaultColWidth="9" defaultRowHeight="14.25"/>
  <cols>
    <col min="1" max="1" width="6.75" style="6" customWidth="1"/>
    <col min="2" max="2" width="9" style="6"/>
    <col min="3" max="3" width="13.8333333333333" style="6" customWidth="1"/>
    <col min="4" max="4" width="15.075" style="6" customWidth="1"/>
    <col min="5" max="5" width="17.75" style="6" customWidth="1"/>
    <col min="6" max="6" width="22.75" style="6" customWidth="1"/>
    <col min="7" max="7" width="8.83333333333333" style="6" customWidth="1"/>
    <col min="8" max="8" width="9.83333333333333" style="6" customWidth="1"/>
    <col min="9" max="9" width="10" style="6" customWidth="1"/>
    <col min="10" max="10" width="12" style="6" customWidth="1"/>
    <col min="11" max="11" width="9" style="6"/>
    <col min="12" max="12" width="13.75" style="6" customWidth="1"/>
    <col min="13" max="14" width="9" style="6"/>
    <col min="15" max="15" width="10.5083333333333" style="6" customWidth="1"/>
    <col min="16" max="19" width="9" style="6"/>
    <col min="20" max="20" width="13.5083333333333" style="6" customWidth="1"/>
    <col min="21" max="21" width="9" style="6"/>
    <col min="22" max="22" width="17.075" style="6" customWidth="1"/>
    <col min="23" max="23" width="14" style="7" customWidth="1"/>
    <col min="24" max="16384" width="9" style="6"/>
  </cols>
  <sheetData>
    <row r="1" ht="20.25" spans="1:2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/>
      <c r="H1" s="9"/>
      <c r="I1" s="9"/>
      <c r="J1" s="9"/>
      <c r="K1" s="9"/>
      <c r="L1" s="24" t="s">
        <v>6</v>
      </c>
      <c r="M1" s="25" t="s">
        <v>7</v>
      </c>
      <c r="N1" s="25"/>
      <c r="O1" s="26" t="s">
        <v>8</v>
      </c>
      <c r="P1" s="27" t="s">
        <v>9</v>
      </c>
      <c r="Q1" s="27"/>
      <c r="R1" s="27"/>
      <c r="S1" s="27"/>
      <c r="T1" s="30" t="s">
        <v>10</v>
      </c>
      <c r="U1" s="31" t="s">
        <v>11</v>
      </c>
      <c r="V1" s="20" t="s">
        <v>12</v>
      </c>
      <c r="W1" s="32" t="s">
        <v>13</v>
      </c>
    </row>
    <row r="2" ht="15.75" customHeight="1" spans="1:26">
      <c r="A2" s="8"/>
      <c r="B2" s="8"/>
      <c r="C2" s="8"/>
      <c r="D2" s="8"/>
      <c r="E2" s="8"/>
      <c r="F2" s="10" t="s">
        <v>14</v>
      </c>
      <c r="G2" s="10" t="s">
        <v>15</v>
      </c>
      <c r="H2" s="10" t="s">
        <v>16</v>
      </c>
      <c r="I2" s="10" t="s">
        <v>17</v>
      </c>
      <c r="J2" s="10" t="s">
        <v>18</v>
      </c>
      <c r="K2" s="10" t="s">
        <v>19</v>
      </c>
      <c r="L2" s="24"/>
      <c r="M2" s="28" t="s">
        <v>20</v>
      </c>
      <c r="N2" s="28" t="s">
        <v>21</v>
      </c>
      <c r="O2" s="26"/>
      <c r="P2" s="29" t="s">
        <v>22</v>
      </c>
      <c r="Q2" s="29" t="s">
        <v>23</v>
      </c>
      <c r="R2" s="29" t="s">
        <v>24</v>
      </c>
      <c r="S2" s="29" t="s">
        <v>25</v>
      </c>
      <c r="T2" s="30"/>
      <c r="U2" s="31"/>
      <c r="V2" s="20"/>
      <c r="W2" s="32"/>
      <c r="Z2" s="42"/>
    </row>
    <row r="3" s="1" customFormat="1" ht="15.75" customHeight="1" spans="1:25">
      <c r="A3" s="11">
        <v>1</v>
      </c>
      <c r="B3" s="12" t="s">
        <v>26</v>
      </c>
      <c r="C3" s="13" t="s">
        <v>27</v>
      </c>
      <c r="D3" s="14" t="s">
        <v>28</v>
      </c>
      <c r="E3" s="14" t="s">
        <v>29</v>
      </c>
      <c r="F3" s="14">
        <v>2400</v>
      </c>
      <c r="G3" s="11">
        <v>0</v>
      </c>
      <c r="H3" s="11">
        <v>0</v>
      </c>
      <c r="I3" s="11">
        <v>0</v>
      </c>
      <c r="J3" s="11">
        <v>0</v>
      </c>
      <c r="K3" s="11">
        <v>0</v>
      </c>
      <c r="L3" s="14">
        <v>2400</v>
      </c>
      <c r="M3" s="14">
        <v>450</v>
      </c>
      <c r="N3" s="14">
        <v>0</v>
      </c>
      <c r="O3" s="14">
        <v>450</v>
      </c>
      <c r="P3" s="11">
        <v>0</v>
      </c>
      <c r="Q3" s="11">
        <v>0</v>
      </c>
      <c r="R3" s="11">
        <v>0</v>
      </c>
      <c r="S3" s="11">
        <v>0</v>
      </c>
      <c r="T3" s="14">
        <v>0</v>
      </c>
      <c r="U3" s="33">
        <f t="shared" ref="U3:U19" si="0">L3*0.45+O3*0.2+T3*0.35</f>
        <v>1170</v>
      </c>
      <c r="V3" s="11"/>
      <c r="W3" s="16" t="s">
        <v>30</v>
      </c>
      <c r="X3" s="2"/>
      <c r="Y3" s="2"/>
    </row>
    <row r="4" s="1" customFormat="1" ht="15.75" customHeight="1" spans="1:25">
      <c r="A4" s="11">
        <v>2</v>
      </c>
      <c r="B4" s="12" t="s">
        <v>31</v>
      </c>
      <c r="C4" s="15" t="s">
        <v>32</v>
      </c>
      <c r="D4" s="14" t="s">
        <v>28</v>
      </c>
      <c r="E4" s="14" t="s">
        <v>29</v>
      </c>
      <c r="F4" s="14">
        <v>2000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4">
        <f t="shared" ref="L4:L19" si="1">SUM(F4:K4)</f>
        <v>2000</v>
      </c>
      <c r="M4" s="14">
        <v>450</v>
      </c>
      <c r="N4" s="14">
        <v>0</v>
      </c>
      <c r="O4" s="14">
        <f>SUM(M4:N4)</f>
        <v>450</v>
      </c>
      <c r="P4" s="11">
        <v>0</v>
      </c>
      <c r="Q4" s="11">
        <v>0</v>
      </c>
      <c r="R4" s="11">
        <v>0</v>
      </c>
      <c r="S4" s="11">
        <v>0</v>
      </c>
      <c r="T4" s="14">
        <f t="shared" ref="T4:T19" si="2">SUM(P4:S4)</f>
        <v>0</v>
      </c>
      <c r="U4" s="33">
        <f t="shared" si="0"/>
        <v>990</v>
      </c>
      <c r="V4" s="11"/>
      <c r="W4" s="16"/>
      <c r="X4" s="2"/>
      <c r="Y4" s="2"/>
    </row>
    <row r="5" s="1" customFormat="1" ht="15.75" customHeight="1" spans="1:25">
      <c r="A5" s="11">
        <v>3</v>
      </c>
      <c r="B5" s="12" t="s">
        <v>33</v>
      </c>
      <c r="C5" s="13" t="s">
        <v>34</v>
      </c>
      <c r="D5" s="14" t="s">
        <v>35</v>
      </c>
      <c r="E5" s="14" t="s">
        <v>29</v>
      </c>
      <c r="F5" s="14">
        <v>1000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4">
        <f t="shared" si="1"/>
        <v>1000</v>
      </c>
      <c r="M5" s="14">
        <v>0</v>
      </c>
      <c r="N5" s="14">
        <v>0</v>
      </c>
      <c r="O5" s="14">
        <f>SUM(M5:N5)</f>
        <v>0</v>
      </c>
      <c r="P5" s="11">
        <v>0</v>
      </c>
      <c r="Q5" s="11">
        <v>0</v>
      </c>
      <c r="R5" s="11">
        <v>0</v>
      </c>
      <c r="S5" s="11">
        <v>0</v>
      </c>
      <c r="T5" s="14">
        <f t="shared" si="2"/>
        <v>0</v>
      </c>
      <c r="U5" s="33">
        <f t="shared" si="0"/>
        <v>450</v>
      </c>
      <c r="V5" s="11"/>
      <c r="W5" s="16"/>
      <c r="X5" s="2"/>
      <c r="Y5" s="2"/>
    </row>
    <row r="6" s="1" customFormat="1" ht="15.75" customHeight="1" spans="1:25">
      <c r="A6" s="11">
        <v>4</v>
      </c>
      <c r="B6" s="12" t="s">
        <v>36</v>
      </c>
      <c r="C6" s="15" t="s">
        <v>37</v>
      </c>
      <c r="D6" s="14" t="s">
        <v>35</v>
      </c>
      <c r="E6" s="12" t="s">
        <v>29</v>
      </c>
      <c r="F6" s="14">
        <v>800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4">
        <f t="shared" si="1"/>
        <v>800</v>
      </c>
      <c r="M6" s="14">
        <v>0</v>
      </c>
      <c r="N6" s="14">
        <v>0</v>
      </c>
      <c r="O6" s="14">
        <v>0</v>
      </c>
      <c r="P6" s="11">
        <v>0</v>
      </c>
      <c r="Q6" s="11">
        <v>0</v>
      </c>
      <c r="R6" s="11">
        <v>0</v>
      </c>
      <c r="S6" s="11">
        <v>0</v>
      </c>
      <c r="T6" s="14">
        <f t="shared" si="2"/>
        <v>0</v>
      </c>
      <c r="U6" s="33">
        <f t="shared" si="0"/>
        <v>360</v>
      </c>
      <c r="V6" s="11"/>
      <c r="W6" s="16"/>
      <c r="X6" s="2"/>
      <c r="Y6" s="2"/>
    </row>
    <row r="7" s="2" customFormat="1" ht="14.15" customHeight="1" spans="1:26">
      <c r="A7" s="11">
        <v>5</v>
      </c>
      <c r="B7" s="12" t="s">
        <v>38</v>
      </c>
      <c r="C7" s="15" t="s">
        <v>39</v>
      </c>
      <c r="D7" s="12" t="s">
        <v>40</v>
      </c>
      <c r="E7" s="12" t="s">
        <v>41</v>
      </c>
      <c r="F7" s="14">
        <v>1200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f t="shared" si="1"/>
        <v>1200</v>
      </c>
      <c r="M7" s="14">
        <v>0</v>
      </c>
      <c r="N7" s="14">
        <v>0</v>
      </c>
      <c r="O7" s="14">
        <f t="shared" ref="O7:O19" si="3">SUM(M7:N7)</f>
        <v>0</v>
      </c>
      <c r="P7" s="14">
        <v>0</v>
      </c>
      <c r="Q7" s="14">
        <v>0</v>
      </c>
      <c r="R7" s="14">
        <v>0</v>
      </c>
      <c r="S7" s="14">
        <v>0</v>
      </c>
      <c r="T7" s="14">
        <f t="shared" si="2"/>
        <v>0</v>
      </c>
      <c r="U7" s="33">
        <f t="shared" si="0"/>
        <v>540</v>
      </c>
      <c r="W7" s="16" t="s">
        <v>30</v>
      </c>
      <c r="Z7" s="43"/>
    </row>
    <row r="8" s="2" customFormat="1" ht="14.15" customHeight="1" spans="1:23">
      <c r="A8" s="11">
        <v>6</v>
      </c>
      <c r="B8" s="12" t="s">
        <v>42</v>
      </c>
      <c r="C8" s="44" t="s">
        <v>43</v>
      </c>
      <c r="D8" s="16" t="s">
        <v>28</v>
      </c>
      <c r="E8" s="12" t="s">
        <v>41</v>
      </c>
      <c r="F8" s="11">
        <v>1000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4">
        <f t="shared" si="1"/>
        <v>1000</v>
      </c>
      <c r="M8" s="11">
        <v>0</v>
      </c>
      <c r="N8" s="11">
        <v>0</v>
      </c>
      <c r="O8" s="14">
        <f t="shared" si="3"/>
        <v>0</v>
      </c>
      <c r="P8" s="11">
        <v>0</v>
      </c>
      <c r="Q8" s="11">
        <v>0</v>
      </c>
      <c r="R8" s="11">
        <v>0</v>
      </c>
      <c r="S8" s="11">
        <v>0</v>
      </c>
      <c r="T8" s="14">
        <f t="shared" si="2"/>
        <v>0</v>
      </c>
      <c r="U8" s="33">
        <f t="shared" si="0"/>
        <v>450</v>
      </c>
      <c r="W8" s="16" t="s">
        <v>30</v>
      </c>
    </row>
    <row r="9" s="2" customFormat="1" ht="14.15" customHeight="1" spans="1:23">
      <c r="A9" s="11">
        <v>7</v>
      </c>
      <c r="B9" s="12" t="s">
        <v>44</v>
      </c>
      <c r="C9" s="15" t="s">
        <v>45</v>
      </c>
      <c r="D9" s="12" t="s">
        <v>40</v>
      </c>
      <c r="E9" s="12" t="s">
        <v>41</v>
      </c>
      <c r="F9" s="14">
        <v>800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f t="shared" si="1"/>
        <v>800</v>
      </c>
      <c r="M9" s="14">
        <v>0</v>
      </c>
      <c r="N9" s="14">
        <v>0</v>
      </c>
      <c r="O9" s="14">
        <f t="shared" si="3"/>
        <v>0</v>
      </c>
      <c r="P9" s="14">
        <v>0</v>
      </c>
      <c r="Q9" s="14">
        <v>0</v>
      </c>
      <c r="R9" s="14">
        <v>0</v>
      </c>
      <c r="S9" s="14">
        <v>0</v>
      </c>
      <c r="T9" s="14">
        <f t="shared" si="2"/>
        <v>0</v>
      </c>
      <c r="U9" s="33">
        <f t="shared" si="0"/>
        <v>360</v>
      </c>
      <c r="W9" s="16" t="s">
        <v>30</v>
      </c>
    </row>
    <row r="10" s="2" customFormat="1" ht="14.15" customHeight="1" spans="1:23">
      <c r="A10" s="11">
        <v>8</v>
      </c>
      <c r="B10" s="12" t="s">
        <v>46</v>
      </c>
      <c r="C10" s="45" t="s">
        <v>47</v>
      </c>
      <c r="D10" s="16" t="s">
        <v>28</v>
      </c>
      <c r="E10" s="12" t="s">
        <v>41</v>
      </c>
      <c r="F10" s="11">
        <v>800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4">
        <f t="shared" si="1"/>
        <v>800</v>
      </c>
      <c r="M10" s="11">
        <v>0</v>
      </c>
      <c r="N10" s="11">
        <v>0</v>
      </c>
      <c r="O10" s="14">
        <f t="shared" si="3"/>
        <v>0</v>
      </c>
      <c r="P10" s="11">
        <v>0</v>
      </c>
      <c r="Q10" s="11">
        <v>0</v>
      </c>
      <c r="R10" s="11">
        <v>0</v>
      </c>
      <c r="S10" s="11">
        <v>0</v>
      </c>
      <c r="T10" s="14">
        <f t="shared" si="2"/>
        <v>0</v>
      </c>
      <c r="U10" s="33">
        <f t="shared" si="0"/>
        <v>360</v>
      </c>
      <c r="W10" s="16" t="s">
        <v>30</v>
      </c>
    </row>
    <row r="11" s="3" customFormat="1" ht="14.15" customHeight="1" spans="1:23">
      <c r="A11" s="11">
        <v>9</v>
      </c>
      <c r="B11" s="12" t="s">
        <v>48</v>
      </c>
      <c r="C11" s="46" t="s">
        <v>49</v>
      </c>
      <c r="D11" s="16" t="s">
        <v>50</v>
      </c>
      <c r="E11" s="12" t="s">
        <v>41</v>
      </c>
      <c r="F11" s="14">
        <v>800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f t="shared" si="1"/>
        <v>800</v>
      </c>
      <c r="M11" s="14">
        <v>0</v>
      </c>
      <c r="N11" s="14">
        <v>0</v>
      </c>
      <c r="O11" s="14">
        <f t="shared" si="3"/>
        <v>0</v>
      </c>
      <c r="P11" s="14">
        <v>0</v>
      </c>
      <c r="Q11" s="14">
        <v>0</v>
      </c>
      <c r="R11" s="14">
        <v>0</v>
      </c>
      <c r="S11" s="14">
        <v>0</v>
      </c>
      <c r="T11" s="14">
        <f t="shared" si="2"/>
        <v>0</v>
      </c>
      <c r="U11" s="33">
        <f t="shared" si="0"/>
        <v>360</v>
      </c>
      <c r="W11" s="16" t="s">
        <v>30</v>
      </c>
    </row>
    <row r="12" s="3" customFormat="1" ht="14.15" customHeight="1" spans="1:23">
      <c r="A12" s="11">
        <v>10</v>
      </c>
      <c r="B12" s="12" t="s">
        <v>51</v>
      </c>
      <c r="C12" s="44" t="s">
        <v>52</v>
      </c>
      <c r="D12" s="16" t="s">
        <v>28</v>
      </c>
      <c r="E12" s="12" t="s">
        <v>41</v>
      </c>
      <c r="F12" s="11">
        <v>800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4">
        <f t="shared" si="1"/>
        <v>800</v>
      </c>
      <c r="M12" s="11">
        <v>0</v>
      </c>
      <c r="N12" s="11">
        <v>0</v>
      </c>
      <c r="O12" s="14">
        <f t="shared" si="3"/>
        <v>0</v>
      </c>
      <c r="P12" s="11">
        <v>0</v>
      </c>
      <c r="Q12" s="11">
        <v>0</v>
      </c>
      <c r="R12" s="11">
        <v>0</v>
      </c>
      <c r="S12" s="11">
        <v>0</v>
      </c>
      <c r="T12" s="14">
        <f t="shared" si="2"/>
        <v>0</v>
      </c>
      <c r="U12" s="33">
        <f t="shared" si="0"/>
        <v>360</v>
      </c>
      <c r="V12" s="2"/>
      <c r="W12" s="16" t="s">
        <v>30</v>
      </c>
    </row>
    <row r="13" s="3" customFormat="1" ht="14.15" customHeight="1" spans="1:23">
      <c r="A13" s="11">
        <v>11</v>
      </c>
      <c r="B13" s="12" t="s">
        <v>53</v>
      </c>
      <c r="C13" s="44" t="s">
        <v>54</v>
      </c>
      <c r="D13" s="16" t="s">
        <v>55</v>
      </c>
      <c r="E13" s="12" t="s">
        <v>41</v>
      </c>
      <c r="F13" s="11">
        <v>570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4">
        <f t="shared" si="1"/>
        <v>570</v>
      </c>
      <c r="M13" s="11">
        <v>0</v>
      </c>
      <c r="N13" s="11">
        <v>0</v>
      </c>
      <c r="O13" s="14">
        <f t="shared" si="3"/>
        <v>0</v>
      </c>
      <c r="P13" s="11">
        <v>0</v>
      </c>
      <c r="Q13" s="11">
        <v>0</v>
      </c>
      <c r="R13" s="11">
        <v>0</v>
      </c>
      <c r="S13" s="11">
        <v>0</v>
      </c>
      <c r="T13" s="14">
        <f t="shared" si="2"/>
        <v>0</v>
      </c>
      <c r="U13" s="33">
        <f t="shared" si="0"/>
        <v>256.5</v>
      </c>
      <c r="W13" s="16" t="s">
        <v>30</v>
      </c>
    </row>
    <row r="14" s="3" customFormat="1" ht="14.15" customHeight="1" spans="1:23">
      <c r="A14" s="11">
        <v>12</v>
      </c>
      <c r="B14" s="12" t="s">
        <v>56</v>
      </c>
      <c r="C14" s="15" t="s">
        <v>57</v>
      </c>
      <c r="D14" s="12" t="s">
        <v>58</v>
      </c>
      <c r="E14" s="12" t="s">
        <v>41</v>
      </c>
      <c r="F14" s="14">
        <v>410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f t="shared" si="1"/>
        <v>410</v>
      </c>
      <c r="M14" s="14">
        <v>0</v>
      </c>
      <c r="N14" s="14">
        <v>0</v>
      </c>
      <c r="O14" s="14">
        <f t="shared" si="3"/>
        <v>0</v>
      </c>
      <c r="P14" s="14">
        <v>0</v>
      </c>
      <c r="Q14" s="14">
        <v>0</v>
      </c>
      <c r="R14" s="14">
        <v>0</v>
      </c>
      <c r="S14" s="14">
        <v>0</v>
      </c>
      <c r="T14" s="14">
        <f t="shared" si="2"/>
        <v>0</v>
      </c>
      <c r="U14" s="33">
        <f t="shared" si="0"/>
        <v>184.5</v>
      </c>
      <c r="V14" s="34"/>
      <c r="W14" s="16" t="s">
        <v>30</v>
      </c>
    </row>
    <row r="15" s="3" customFormat="1" ht="14.15" customHeight="1" spans="1:23">
      <c r="A15" s="11">
        <v>13</v>
      </c>
      <c r="B15" s="12" t="s">
        <v>59</v>
      </c>
      <c r="C15" s="44" t="s">
        <v>60</v>
      </c>
      <c r="D15" s="16" t="s">
        <v>50</v>
      </c>
      <c r="E15" s="12" t="s">
        <v>41</v>
      </c>
      <c r="F15" s="11">
        <v>400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4">
        <f t="shared" si="1"/>
        <v>400</v>
      </c>
      <c r="M15" s="11">
        <v>0</v>
      </c>
      <c r="N15" s="11">
        <v>0</v>
      </c>
      <c r="O15" s="14">
        <f t="shared" si="3"/>
        <v>0</v>
      </c>
      <c r="P15" s="11">
        <v>0</v>
      </c>
      <c r="Q15" s="11">
        <v>0</v>
      </c>
      <c r="R15" s="11">
        <v>0</v>
      </c>
      <c r="S15" s="11">
        <v>0</v>
      </c>
      <c r="T15" s="14">
        <f t="shared" si="2"/>
        <v>0</v>
      </c>
      <c r="U15" s="33">
        <f t="shared" si="0"/>
        <v>180</v>
      </c>
      <c r="W15" s="35"/>
    </row>
    <row r="16" s="3" customFormat="1" ht="14.15" customHeight="1" spans="1:23">
      <c r="A16" s="11">
        <v>14</v>
      </c>
      <c r="B16" s="12" t="s">
        <v>61</v>
      </c>
      <c r="C16" s="15" t="s">
        <v>62</v>
      </c>
      <c r="D16" s="12" t="s">
        <v>55</v>
      </c>
      <c r="E16" s="12" t="s">
        <v>41</v>
      </c>
      <c r="F16" s="14">
        <v>380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f t="shared" si="1"/>
        <v>380</v>
      </c>
      <c r="M16" s="14">
        <v>20</v>
      </c>
      <c r="N16" s="14">
        <v>0</v>
      </c>
      <c r="O16" s="14">
        <f t="shared" si="3"/>
        <v>20</v>
      </c>
      <c r="P16" s="14">
        <v>0</v>
      </c>
      <c r="Q16" s="14">
        <v>0</v>
      </c>
      <c r="R16" s="14">
        <v>0</v>
      </c>
      <c r="S16" s="14">
        <v>0</v>
      </c>
      <c r="T16" s="14">
        <f t="shared" si="2"/>
        <v>0</v>
      </c>
      <c r="U16" s="33">
        <f t="shared" si="0"/>
        <v>175</v>
      </c>
      <c r="W16" s="35"/>
    </row>
    <row r="17" s="4" customFormat="1" ht="14.15" customHeight="1" spans="1:25">
      <c r="A17" s="18">
        <v>15</v>
      </c>
      <c r="B17" s="19" t="s">
        <v>63</v>
      </c>
      <c r="C17" s="47" t="s">
        <v>64</v>
      </c>
      <c r="D17" s="20" t="s">
        <v>55</v>
      </c>
      <c r="E17" s="20" t="s">
        <v>41</v>
      </c>
      <c r="F17" s="20">
        <v>355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3">
        <f t="shared" si="1"/>
        <v>355</v>
      </c>
      <c r="M17" s="20">
        <v>0</v>
      </c>
      <c r="N17" s="20">
        <v>0</v>
      </c>
      <c r="O17" s="23">
        <f t="shared" si="3"/>
        <v>0</v>
      </c>
      <c r="P17" s="20">
        <v>0</v>
      </c>
      <c r="Q17" s="20">
        <v>0</v>
      </c>
      <c r="R17" s="20">
        <v>0</v>
      </c>
      <c r="S17" s="20">
        <v>0</v>
      </c>
      <c r="T17" s="23">
        <f t="shared" si="2"/>
        <v>0</v>
      </c>
      <c r="U17" s="36">
        <f t="shared" si="0"/>
        <v>159.75</v>
      </c>
      <c r="V17" s="37"/>
      <c r="W17" s="38"/>
      <c r="X17" s="37"/>
      <c r="Y17" s="37"/>
    </row>
    <row r="18" s="4" customFormat="1" ht="14.15" customHeight="1" spans="1:25">
      <c r="A18" s="18">
        <v>16</v>
      </c>
      <c r="B18" s="21" t="s">
        <v>65</v>
      </c>
      <c r="C18" s="48" t="s">
        <v>66</v>
      </c>
      <c r="D18" s="22" t="s">
        <v>28</v>
      </c>
      <c r="E18" s="21" t="s">
        <v>41</v>
      </c>
      <c r="F18" s="20">
        <v>300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3">
        <f t="shared" si="1"/>
        <v>300</v>
      </c>
      <c r="M18" s="20">
        <v>0</v>
      </c>
      <c r="N18" s="20">
        <v>0</v>
      </c>
      <c r="O18" s="23">
        <f t="shared" si="3"/>
        <v>0</v>
      </c>
      <c r="P18" s="20">
        <v>0</v>
      </c>
      <c r="Q18" s="20">
        <v>0</v>
      </c>
      <c r="R18" s="20">
        <v>0</v>
      </c>
      <c r="S18" s="20">
        <v>0</v>
      </c>
      <c r="T18" s="23">
        <f t="shared" si="2"/>
        <v>0</v>
      </c>
      <c r="U18" s="36">
        <f t="shared" si="0"/>
        <v>135</v>
      </c>
      <c r="V18" s="37"/>
      <c r="W18" s="38"/>
      <c r="X18" s="37"/>
      <c r="Y18" s="37"/>
    </row>
    <row r="19" s="5" customFormat="1" ht="14.15" customHeight="1" spans="1:27">
      <c r="A19" s="18">
        <v>17</v>
      </c>
      <c r="B19" s="21" t="s">
        <v>67</v>
      </c>
      <c r="C19" s="48" t="s">
        <v>68</v>
      </c>
      <c r="D19" s="21" t="s">
        <v>40</v>
      </c>
      <c r="E19" s="21" t="s">
        <v>41</v>
      </c>
      <c r="F19" s="20">
        <v>150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3">
        <f t="shared" si="1"/>
        <v>150</v>
      </c>
      <c r="M19" s="20">
        <v>0</v>
      </c>
      <c r="N19" s="20">
        <v>0</v>
      </c>
      <c r="O19" s="23">
        <f t="shared" si="3"/>
        <v>0</v>
      </c>
      <c r="P19" s="20">
        <v>0</v>
      </c>
      <c r="Q19" s="20">
        <v>0</v>
      </c>
      <c r="R19" s="20">
        <v>0</v>
      </c>
      <c r="S19" s="20">
        <v>0</v>
      </c>
      <c r="T19" s="23">
        <f t="shared" si="2"/>
        <v>0</v>
      </c>
      <c r="U19" s="36">
        <f t="shared" si="0"/>
        <v>67.5</v>
      </c>
      <c r="V19" s="39"/>
      <c r="W19" s="38"/>
      <c r="X19" s="37"/>
      <c r="Y19" s="37"/>
      <c r="Z19" s="3"/>
      <c r="AA19" s="3"/>
    </row>
    <row r="20" s="4" customFormat="1" ht="14.15" customHeight="1" spans="22:25">
      <c r="V20" s="37"/>
      <c r="W20" s="38"/>
      <c r="X20" s="37"/>
      <c r="Y20" s="37"/>
    </row>
    <row r="21" s="4" customFormat="1" ht="14.15" customHeight="1" spans="22:25">
      <c r="V21" s="39"/>
      <c r="W21" s="38"/>
      <c r="X21" s="37"/>
      <c r="Y21" s="37"/>
    </row>
    <row r="22" ht="14.15" customHeight="1" spans="22:23">
      <c r="V22" s="40"/>
      <c r="W22" s="41"/>
    </row>
    <row r="23" s="4" customFormat="1" ht="14.15" customHeight="1" spans="23:23">
      <c r="W23" s="41"/>
    </row>
    <row r="24" spans="1:2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</row>
    <row r="25" spans="1:2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</row>
    <row r="26" spans="1:2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</row>
    <row r="27" spans="1:2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</row>
    <row r="28" spans="1:2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</row>
    <row r="29" spans="1:2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</row>
    <row r="30" spans="1:2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</row>
    <row r="31" spans="1:2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</row>
    <row r="32" spans="1:2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</row>
    <row r="33" spans="1:2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</row>
    <row r="34" spans="1:2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</row>
    <row r="35" spans="1:2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</row>
    <row r="36" spans="1:2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</row>
    <row r="37" spans="1:2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</row>
    <row r="38" spans="1:2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</row>
    <row r="39" spans="1:2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</row>
    <row r="40" spans="1:2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</row>
    <row r="41" spans="1:2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</row>
    <row r="42" spans="1:2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</row>
    <row r="43" spans="1:2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</row>
  </sheetData>
  <sheetProtection formatCells="0" insertHyperlinks="0" autoFilter="0"/>
  <sortState ref="A7:W19">
    <sortCondition ref="A7"/>
  </sortState>
  <mergeCells count="14">
    <mergeCell ref="F1:K1"/>
    <mergeCell ref="M1:N1"/>
    <mergeCell ref="P1:S1"/>
    <mergeCell ref="A1:A2"/>
    <mergeCell ref="B1:B2"/>
    <mergeCell ref="C1:C2"/>
    <mergeCell ref="D1:D2"/>
    <mergeCell ref="E1:E2"/>
    <mergeCell ref="L1:L2"/>
    <mergeCell ref="O1:O2"/>
    <mergeCell ref="T1:T2"/>
    <mergeCell ref="U1:U2"/>
    <mergeCell ref="V1:V2"/>
    <mergeCell ref="W1:W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3"/>
  <sheetViews>
    <sheetView workbookViewId="0">
      <selection activeCell="B5" sqref="B5"/>
    </sheetView>
  </sheetViews>
  <sheetFormatPr defaultColWidth="9" defaultRowHeight="14.25" outlineLevelCol="2"/>
  <sheetData>
    <row r="13" spans="3:3">
      <c r="C13">
        <f>250*1.4*2/35</f>
        <v>20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2015-06-07T18:19:00Z</dcterms:created>
  <dcterms:modified xsi:type="dcterms:W3CDTF">2024-09-18T12:11:43Z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/>
  </property>
</Properties>
</file>